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<sst xmlns="http://schemas.openxmlformats.org/spreadsheetml/2006/main" count="41" uniqueCount="41">
  <si>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Euro</t>
  </si>
  <si>
    <t>Installation-Cable Outdoor  NYY-J 3*1,5 25m</t>
  </si>
  <si>
    <t>Frame for Solar-Paneel</t>
  </si>
  <si>
    <t>Total Euro</t>
  </si>
  <si>
    <t>Number of</t>
  </si>
  <si>
    <t>Cable Solar-&gt;Charge-Controller, per m*2</t>
  </si>
  <si>
    <t>Water-Pipes</t>
  </si>
  <si>
    <t>Tap/faucet</t>
  </si>
  <si>
    <t xml:space="preserve">Calculation Solar Pump </t>
  </si>
  <si>
    <t>more installation-Material</t>
  </si>
  <si>
    <t>Module Seraphim 140W</t>
  </si>
  <si>
    <t>Ammortisation</t>
  </si>
  <si>
    <t>Total</t>
  </si>
  <si>
    <t>IO 102 breaker box (for wind-systems)</t>
  </si>
  <si>
    <t>IO 101 switch box (for Solar)</t>
  </si>
  <si>
    <t>Performance-Data Pump</t>
  </si>
  <si>
    <t>Watt/Module</t>
  </si>
  <si>
    <t>Total Power</t>
  </si>
  <si>
    <t>Danfoss SQFlex Solar, SQF 1.2-2, 100m, 50 qm/day: 900 Watt / 7A / 30 - 300 VDC, 90 - 240 V AC</t>
  </si>
  <si>
    <t>hrs</t>
  </si>
  <si>
    <t>W</t>
  </si>
  <si>
    <t>Energy</t>
  </si>
  <si>
    <t>Wh</t>
  </si>
  <si>
    <t>price KWh</t>
  </si>
  <si>
    <t>cost per day</t>
  </si>
  <si>
    <t>running time/day</t>
  </si>
  <si>
    <t>Years of Ammortisation</t>
  </si>
  <si>
    <t>Total Rupi</t>
  </si>
  <si>
    <t>Transportation estimated</t>
  </si>
  <si>
    <t>Pump and Solar-Paneel</t>
  </si>
  <si>
    <t xml:space="preserve">Centrifugal pump (4") for low heads and large flows </t>
  </si>
  <si>
    <t>CU 200 control unit for level and diagnostics</t>
  </si>
  <si>
    <t>Euro/Piece</t>
  </si>
  <si>
    <t>Conditions</t>
  </si>
  <si>
    <t>Calculation</t>
  </si>
  <si>
    <t>Prices can change according to dynamic prices for Solar Paneel</t>
  </si>
  <si>
    <t>Prices do not include installation</t>
  </si>
  <si>
    <t>per year</t>
  </si>
  <si>
    <t>Rupi</t>
  </si>
  <si>
    <t>3 wells</t>
  </si>
  <si>
    <t>current Pumps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</si>
</sst>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2</xdr:row>
      <xdr:rowOff>133350</xdr:rowOff>
    </xdr:from>
    <xdr:to>
      <xdr:col>14</xdr:col>
      <xdr:colOff>190500</xdr:colOff>
      <xdr:row>22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23875"/>
          <a:ext cx="5019675" cy="3552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76200</xdr:colOff>
      <xdr:row>24</xdr:row>
      <xdr:rowOff>114300</xdr:rowOff>
    </xdr:from>
    <xdr:to>
      <xdr:col>11</xdr:col>
      <xdr:colOff>152400</xdr:colOff>
      <xdr:row>48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4410075"/>
          <a:ext cx="2362200" cy="3790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6.57421875" style="0" customWidth="1"/>
    <col min="2" max="2" width="15.57421875" style="0" customWidth="1"/>
    <col min="4" max="4" width="30.7109375" style="0" customWidth="1"/>
    <col min="5" max="5" width="9.00390625" style="0" customWidth="1"/>
  </cols>
  <sheetData>
    <row r="2" ht="18">
      <c r="A2" s="4" t="s">
        <v>8</v>
      </c>
    </row>
    <row r="3" ht="12.75">
      <c r="A3" s="1"/>
    </row>
    <row r="4" spans="1:3" ht="12.75">
      <c r="A4" s="1" t="s">
        <v>33</v>
      </c>
      <c r="C4" t="s">
        <v>39</v>
      </c>
    </row>
    <row r="5" ht="12.75">
      <c r="A5" s="1"/>
    </row>
    <row r="6" spans="1:7" s="1" customFormat="1" ht="12.75">
      <c r="A6" s="1" t="s">
        <v>4</v>
      </c>
      <c r="C6" s="7" t="s">
        <v>34</v>
      </c>
      <c r="E6" s="1" t="s">
        <v>32</v>
      </c>
      <c r="F6" s="1" t="s">
        <v>3</v>
      </c>
      <c r="G6" s="1" t="s">
        <v>27</v>
      </c>
    </row>
    <row r="7" spans="1:7" ht="15.75">
      <c r="A7">
        <v>3</v>
      </c>
      <c r="B7" s="2" t="s">
        <v>18</v>
      </c>
      <c r="E7">
        <v>2200</v>
      </c>
      <c r="F7">
        <f>A7*E7</f>
        <v>6600</v>
      </c>
      <c r="G7">
        <f>F7*63.6</f>
        <v>419760</v>
      </c>
    </row>
    <row r="8" ht="15.75">
      <c r="B8" s="2" t="s">
        <v>30</v>
      </c>
    </row>
    <row r="9" spans="1:7" ht="15.75">
      <c r="A9">
        <v>3</v>
      </c>
      <c r="B9" s="2" t="s">
        <v>31</v>
      </c>
      <c r="E9">
        <v>250</v>
      </c>
      <c r="F9">
        <f aca="true" t="shared" si="0" ref="F9:F19">A9*E9</f>
        <v>750</v>
      </c>
      <c r="G9">
        <f aca="true" t="shared" si="1" ref="G9:G25">F9*63.6</f>
        <v>47700</v>
      </c>
    </row>
    <row r="10" spans="1:7" ht="15.75">
      <c r="A10">
        <v>0</v>
      </c>
      <c r="B10" s="2" t="s">
        <v>14</v>
      </c>
      <c r="E10">
        <v>200</v>
      </c>
      <c r="F10">
        <f t="shared" si="0"/>
        <v>0</v>
      </c>
      <c r="G10">
        <f t="shared" si="1"/>
        <v>0</v>
      </c>
    </row>
    <row r="11" spans="1:7" ht="15.75">
      <c r="A11">
        <v>0</v>
      </c>
      <c r="B11" s="2" t="s">
        <v>13</v>
      </c>
      <c r="F11">
        <f t="shared" si="0"/>
        <v>0</v>
      </c>
      <c r="G11">
        <f t="shared" si="1"/>
        <v>0</v>
      </c>
    </row>
    <row r="12" spans="1:7" ht="12.75">
      <c r="A12">
        <v>12</v>
      </c>
      <c r="B12" t="s">
        <v>1</v>
      </c>
      <c r="E12">
        <v>15.15</v>
      </c>
      <c r="F12">
        <f t="shared" si="0"/>
        <v>181.8</v>
      </c>
      <c r="G12">
        <f t="shared" si="1"/>
        <v>11562.480000000001</v>
      </c>
    </row>
    <row r="13" spans="1:7" ht="15.75">
      <c r="A13">
        <v>2</v>
      </c>
      <c r="B13" s="2" t="s">
        <v>6</v>
      </c>
      <c r="E13">
        <v>100</v>
      </c>
      <c r="F13">
        <f t="shared" si="0"/>
        <v>200</v>
      </c>
      <c r="G13">
        <f t="shared" si="1"/>
        <v>12720</v>
      </c>
    </row>
    <row r="14" spans="1:7" ht="15.75">
      <c r="A14">
        <v>0</v>
      </c>
      <c r="B14" s="3" t="s">
        <v>7</v>
      </c>
      <c r="E14">
        <v>5</v>
      </c>
      <c r="F14">
        <f t="shared" si="0"/>
        <v>0</v>
      </c>
      <c r="G14">
        <f t="shared" si="1"/>
        <v>0</v>
      </c>
    </row>
    <row r="15" spans="1:7" ht="15.75">
      <c r="A15">
        <v>2</v>
      </c>
      <c r="B15" s="2" t="s">
        <v>9</v>
      </c>
      <c r="E15">
        <v>100</v>
      </c>
      <c r="F15">
        <f t="shared" si="0"/>
        <v>200</v>
      </c>
      <c r="G15">
        <f t="shared" si="1"/>
        <v>12720</v>
      </c>
    </row>
    <row r="16" spans="2:7" ht="15.75">
      <c r="B16" s="2"/>
      <c r="C16" t="s">
        <v>16</v>
      </c>
      <c r="D16" t="s">
        <v>17</v>
      </c>
      <c r="G16">
        <f t="shared" si="1"/>
        <v>0</v>
      </c>
    </row>
    <row r="17" spans="1:7" ht="12.75">
      <c r="A17">
        <v>36</v>
      </c>
      <c r="B17" t="s">
        <v>10</v>
      </c>
      <c r="C17">
        <v>140</v>
      </c>
      <c r="D17">
        <f>A17*C17</f>
        <v>5040</v>
      </c>
      <c r="E17">
        <v>125</v>
      </c>
      <c r="F17">
        <f t="shared" si="0"/>
        <v>4500</v>
      </c>
      <c r="G17">
        <f t="shared" si="1"/>
        <v>286200</v>
      </c>
    </row>
    <row r="18" spans="1:7" ht="12.75">
      <c r="A18">
        <f>A17/2</f>
        <v>18</v>
      </c>
      <c r="B18" t="s">
        <v>2</v>
      </c>
      <c r="E18">
        <v>39</v>
      </c>
      <c r="F18">
        <f t="shared" si="0"/>
        <v>702</v>
      </c>
      <c r="G18">
        <f t="shared" si="1"/>
        <v>44647.200000000004</v>
      </c>
    </row>
    <row r="19" spans="1:7" ht="12.75">
      <c r="A19">
        <v>120</v>
      </c>
      <c r="B19" t="s">
        <v>5</v>
      </c>
      <c r="E19">
        <v>1.46</v>
      </c>
      <c r="F19">
        <f t="shared" si="0"/>
        <v>175.2</v>
      </c>
      <c r="G19">
        <f t="shared" si="1"/>
        <v>11142.72</v>
      </c>
    </row>
    <row r="20" ht="12.75">
      <c r="G20">
        <f t="shared" si="1"/>
        <v>0</v>
      </c>
    </row>
    <row r="21" ht="12.75">
      <c r="G21">
        <f t="shared" si="1"/>
        <v>0</v>
      </c>
    </row>
    <row r="22" ht="12.75">
      <c r="G22">
        <f t="shared" si="1"/>
        <v>0</v>
      </c>
    </row>
    <row r="23" spans="2:7" ht="12.75">
      <c r="B23" t="s">
        <v>28</v>
      </c>
      <c r="F23">
        <v>300</v>
      </c>
      <c r="G23">
        <f t="shared" si="1"/>
        <v>19080</v>
      </c>
    </row>
    <row r="24" spans="7:9" ht="12.75">
      <c r="G24">
        <f t="shared" si="1"/>
        <v>0</v>
      </c>
      <c r="I24" t="s">
        <v>15</v>
      </c>
    </row>
    <row r="25" spans="4:7" ht="12.75">
      <c r="D25" s="6" t="s">
        <v>12</v>
      </c>
      <c r="F25" s="6">
        <f>SUM(F7:F24)</f>
        <v>13609</v>
      </c>
      <c r="G25" s="6">
        <f t="shared" si="1"/>
        <v>865532.4</v>
      </c>
    </row>
    <row r="28" ht="12.75">
      <c r="B28" t="s">
        <v>35</v>
      </c>
    </row>
    <row r="29" ht="12.75">
      <c r="B29" t="s">
        <v>36</v>
      </c>
    </row>
    <row r="31" ht="12.75">
      <c r="B31" s="7" t="s">
        <v>11</v>
      </c>
    </row>
    <row r="32" spans="2:4" ht="12.75">
      <c r="B32" t="s">
        <v>40</v>
      </c>
      <c r="C32">
        <v>3500</v>
      </c>
      <c r="D32" t="s">
        <v>20</v>
      </c>
    </row>
    <row r="33" spans="2:4" ht="12.75">
      <c r="B33" t="s">
        <v>25</v>
      </c>
      <c r="C33">
        <v>15</v>
      </c>
      <c r="D33" t="s">
        <v>19</v>
      </c>
    </row>
    <row r="34" spans="2:4" ht="12.75">
      <c r="B34" t="s">
        <v>21</v>
      </c>
      <c r="C34">
        <f>C32*C33</f>
        <v>52500</v>
      </c>
      <c r="D34" t="s">
        <v>22</v>
      </c>
    </row>
    <row r="35" spans="2:6" ht="12.75">
      <c r="B35" t="s">
        <v>23</v>
      </c>
      <c r="C35">
        <v>0.1</v>
      </c>
      <c r="D35" t="s">
        <v>0</v>
      </c>
      <c r="E35">
        <v>6.5</v>
      </c>
      <c r="F35" t="s">
        <v>38</v>
      </c>
    </row>
    <row r="36" spans="2:3" ht="12.75">
      <c r="B36" t="s">
        <v>24</v>
      </c>
      <c r="C36">
        <f>C34*C35/1000</f>
        <v>5.25</v>
      </c>
    </row>
    <row r="37" spans="2:3" ht="12.75">
      <c r="B37" t="s">
        <v>37</v>
      </c>
      <c r="C37">
        <f>C36*365</f>
        <v>1916.25</v>
      </c>
    </row>
    <row r="38" spans="2:3" ht="12.75">
      <c r="B38" s="5" t="s">
        <v>26</v>
      </c>
      <c r="C38" s="5">
        <f>F25/(C36*365)</f>
        <v>7.101891715590345</v>
      </c>
    </row>
    <row r="46" ht="12.75">
      <c r="M46" t="s">
        <v>29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Schranner</dc:creator>
  <cp:keywords/>
  <dc:description/>
  <cp:lastModifiedBy>IBM</cp:lastModifiedBy>
  <dcterms:created xsi:type="dcterms:W3CDTF">2007-12-27T17:49:19Z</dcterms:created>
  <dcterms:modified xsi:type="dcterms:W3CDTF">2013-03-17T11:25:30Z</dcterms:modified>
  <cp:category/>
  <cp:version/>
  <cp:contentType/>
  <cp:contentStatus/>
</cp:coreProperties>
</file>