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825" windowWidth="20970" windowHeight="6870" activeTab="0"/>
  </bookViews>
  <sheets>
    <sheet name="General Data" sheetId="1" r:id="rId1"/>
    <sheet name="Overview_Medium" sheetId="2" r:id="rId2"/>
    <sheet name="List of Items" sheetId="3" r:id="rId3"/>
  </sheets>
  <definedNames/>
  <calcPr fullCalcOnLoad="1"/>
</workbook>
</file>

<file path=xl/sharedStrings.xml><?xml version="1.0" encoding="utf-8"?>
<sst xmlns="http://schemas.openxmlformats.org/spreadsheetml/2006/main" count="214" uniqueCount="151">
  <si>
    <t xml:space="preserve"> </t>
  </si>
  <si>
    <t>Units</t>
  </si>
  <si>
    <t>Price (Euro)</t>
  </si>
  <si>
    <t>Light Switches</t>
  </si>
  <si>
    <t>Price/Unit(Euro)</t>
  </si>
  <si>
    <t>from where?</t>
  </si>
  <si>
    <t>FI-Switch</t>
  </si>
  <si>
    <t>Terminals</t>
  </si>
  <si>
    <t>Nails for clamps</t>
  </si>
  <si>
    <t>Inverter</t>
  </si>
  <si>
    <t>Batteries</t>
  </si>
  <si>
    <t>Solar-Modules</t>
  </si>
  <si>
    <t>Charge-Controller</t>
  </si>
  <si>
    <t>www.alternative-technologie.de</t>
  </si>
  <si>
    <t>Installation</t>
  </si>
  <si>
    <t>www.solarsysteme-mittermeier.de</t>
  </si>
  <si>
    <t>www.conrad.de</t>
  </si>
  <si>
    <t>www.reichelt.de</t>
  </si>
  <si>
    <t>Fuses 6A</t>
  </si>
  <si>
    <t>WAGO 280-901</t>
  </si>
  <si>
    <t>EL LSCO B 6A</t>
  </si>
  <si>
    <t>EL FI2 2503</t>
  </si>
  <si>
    <t>Isoschelle 7-11</t>
  </si>
  <si>
    <t>Fassung E14</t>
  </si>
  <si>
    <t>EL FR WS</t>
  </si>
  <si>
    <t>EL FR SKDO 1</t>
  </si>
  <si>
    <t>Neolux 13 E27</t>
  </si>
  <si>
    <t>Neolux 17 E27</t>
  </si>
  <si>
    <t>Lamp 15W with Sensor</t>
  </si>
  <si>
    <t>Dulux 15-Sensor</t>
  </si>
  <si>
    <t>Installation-Cable indoor NYM, J3*1,5 10m</t>
  </si>
  <si>
    <t>NYM, J3*1,5 10m</t>
  </si>
  <si>
    <t>Installation-Cable Outdoor  NYY-J 3*1,5 25m</t>
  </si>
  <si>
    <t>NYY-J 3*1,5 25m</t>
  </si>
  <si>
    <t>KAB 100-2,5</t>
  </si>
  <si>
    <t>Cable-binder 100pcs</t>
  </si>
  <si>
    <t>SST 1 ws</t>
  </si>
  <si>
    <t>3-fach Dose BR</t>
  </si>
  <si>
    <t>Order-Nr</t>
  </si>
  <si>
    <t>Comment</t>
  </si>
  <si>
    <t xml:space="preserve">Batterieklemmen </t>
  </si>
  <si>
    <t>Titanex Solarkabel 1 x 10 mm² per Meter</t>
  </si>
  <si>
    <t>Cable Charger -&gt;Battery red</t>
  </si>
  <si>
    <t>Cable Charger -&gt;Battery black</t>
  </si>
  <si>
    <t>integrated in Isoschelle</t>
  </si>
  <si>
    <t>or Lapptherm Solar</t>
  </si>
  <si>
    <t>Battery-Charger for the Generator</t>
  </si>
  <si>
    <t>3 connection Power-Point/Socket</t>
  </si>
  <si>
    <t>Picture</t>
  </si>
  <si>
    <t>Lamps 13W110/220V</t>
  </si>
  <si>
    <t>Lamps 17W110/220V</t>
  </si>
  <si>
    <t>Sockets Lamps 110/220V</t>
  </si>
  <si>
    <t>V</t>
  </si>
  <si>
    <t>m</t>
  </si>
  <si>
    <t>Date:</t>
  </si>
  <si>
    <t>Stefan Schranner</t>
  </si>
  <si>
    <t>Alternative Technologie</t>
  </si>
  <si>
    <t>Franz-Ludwig-Str.2</t>
  </si>
  <si>
    <t>97072 Würzburg</t>
  </si>
  <si>
    <t>Tel: +49 (0)931 72353</t>
  </si>
  <si>
    <t>Mobil: +49 (0)170 6343070</t>
  </si>
  <si>
    <t>Internet: www.alternative-technologie.de</t>
  </si>
  <si>
    <t>Email: StefanSchranner@yahoo.de</t>
  </si>
  <si>
    <t>Contact:</t>
  </si>
  <si>
    <t>all prices in Euro!</t>
  </si>
  <si>
    <t>Select here the subsequent Plans!</t>
  </si>
  <si>
    <t>Metamorphosis 30A, with Alarm-System, 5 Load Channels, Generator Start/Sop and more</t>
  </si>
  <si>
    <t>Power-Switch 1NC, 1NO, 220V coil (Generator direct to Load etc)</t>
  </si>
  <si>
    <t>cable-lenght Solar-Paneel to Charge-Controller:</t>
  </si>
  <si>
    <t>cable-lenght Generator to Cabinet</t>
  </si>
  <si>
    <t>Alarm-System</t>
  </si>
  <si>
    <t>High-Voltage-Generator</t>
  </si>
  <si>
    <t>Moving-Detector 12 V</t>
  </si>
  <si>
    <t>IR-Melder 12V</t>
  </si>
  <si>
    <t>www.pollin.de</t>
  </si>
  <si>
    <t>50-850 375</t>
  </si>
  <si>
    <t>50-520 121</t>
  </si>
  <si>
    <t>Kemo M062</t>
  </si>
  <si>
    <t>SWR 12-1200</t>
  </si>
  <si>
    <t>Schott ASI 95 Wp Dünnschicht</t>
  </si>
  <si>
    <t>Accessoires Solar-Modules</t>
  </si>
  <si>
    <t>System-voltage (12V/24V):</t>
  </si>
  <si>
    <t>Country-voltage (110V/220V)</t>
  </si>
  <si>
    <t>Haiti</t>
  </si>
  <si>
    <t xml:space="preserve">Sockets 110/220V </t>
  </si>
  <si>
    <t>Alarm-System Total</t>
  </si>
  <si>
    <t>Total</t>
  </si>
  <si>
    <t>or Moving-Detector</t>
  </si>
  <si>
    <t>www.Ebay.de</t>
  </si>
  <si>
    <t>Plant: Solar-System for different locations in Haiti</t>
  </si>
  <si>
    <t>Calculation Solar-System Haiti</t>
  </si>
  <si>
    <t>Calculations=</t>
  </si>
  <si>
    <t>Input Data</t>
  </si>
  <si>
    <t>Spende</t>
  </si>
  <si>
    <t>Installation and Lamps</t>
  </si>
  <si>
    <t>Inverter and Battery and Charger from Generator</t>
  </si>
  <si>
    <t>Solar-Modules and Charger</t>
  </si>
  <si>
    <t>Metamorphosis</t>
  </si>
  <si>
    <t>Sinus Inverter 12V/110V 1200VA</t>
  </si>
  <si>
    <t>http://www.ferroberlin.de/ferroberlin2/product_info.php/info/p196_victron-ladegeraet-centaur-charger-12v---30a--3-.html</t>
  </si>
  <si>
    <t>Victron Centaur Charger 12V/30A analog 110/220V, Lead-acid, Gel or AGM</t>
  </si>
  <si>
    <t>http://www.bootdepot.de/1284-elektronik/220-gps--funk--elektronik/1311-ladegeraete/1310-sterling-ladegeraete--laderegler/1313-sterling-pro-charge-serie/8832-sterling-pro-charge-ladegeraet-pc-1230-30-a-.html?from=froogle</t>
  </si>
  <si>
    <t>The project should be proceeded in 2 Steps</t>
  </si>
  <si>
    <t>8 houses should be equipped with a Battery-Backup-System with Solar in order to reduce fuel-cost</t>
  </si>
  <si>
    <t>Batteries are charged by Solar and Generator and Mains with a 30 A Charger</t>
  </si>
  <si>
    <t>Schletter FixZ-7</t>
  </si>
  <si>
    <t>Schletter secufix</t>
  </si>
  <si>
    <t>Spare-Fuses for the Charger</t>
  </si>
  <si>
    <t>check value!</t>
  </si>
  <si>
    <t>Spare-Fuses for the Inverter</t>
  </si>
  <si>
    <t>Clamps for cable inhouse with Nails</t>
  </si>
  <si>
    <t>Screws etc. for Mouting</t>
  </si>
  <si>
    <t>http://www.solarstrom.net/batterien.htm</t>
  </si>
  <si>
    <t>Terminals Batteries (Check Terminal-Type)</t>
  </si>
  <si>
    <t>No cost for Post-Delivery, Packing and Customs included!</t>
  </si>
  <si>
    <t>Cable Solar-Panel-&gt;Charge-Controller, per m*2 (multiply with length and 2 for + and -)</t>
  </si>
  <si>
    <t>Moving-Detector 110V or 220 V</t>
  </si>
  <si>
    <t>Alarm-Light 12V-Lamp, Outdoor-Type</t>
  </si>
  <si>
    <t>Alarm-Horn 12V, Outdoor-Type</t>
  </si>
  <si>
    <t>Junction-Box for Terminals, Switch etc</t>
  </si>
  <si>
    <t>Bopla RCP 310F</t>
  </si>
  <si>
    <t>FLK 6,0 RT-5</t>
  </si>
  <si>
    <t>FLK 6,0 SW-5</t>
  </si>
  <si>
    <t>This is 6 qmm; to get 16 qmm take it several times</t>
  </si>
  <si>
    <t>Cable Inverter -&gt;Battery red (normally shipped w.Inverter) 5m</t>
  </si>
  <si>
    <t>Cable Inverter -&gt;Battery black (normally shipped w.Inverter) 5m</t>
  </si>
  <si>
    <t>Cable Charge-Controller -&gt;Battery red 5m</t>
  </si>
  <si>
    <t>Cable Charge-Controller -&gt;Battery black 5m</t>
  </si>
  <si>
    <t>or put Epoxy on top of the screws or remove the slot</t>
  </si>
  <si>
    <t>Sonnenschein dryfit Solar Gel 12V 90 Ah</t>
  </si>
  <si>
    <t>Sonnenschein dryfit Solar Gel 12V 130 Ah</t>
  </si>
  <si>
    <t>Sonnenschein dryfit Solar Gel 12V 230 Ah</t>
  </si>
  <si>
    <t>Frame for Solar-Paneel (for 2 Paneel)</t>
  </si>
  <si>
    <t>including Protection against stealing: secufix-System to fix the screews</t>
  </si>
  <si>
    <t>Alarm-Horn 12V, outdoor, very loud</t>
  </si>
  <si>
    <t>BS 12</t>
  </si>
  <si>
    <t>Transportation Batteries</t>
  </si>
  <si>
    <t>Plug 110V Inverter</t>
  </si>
  <si>
    <t>Sterling Pro Charge Digital Ladegerät 1230CED 30 A</t>
  </si>
  <si>
    <t>Battery-Powered Drilling Machine</t>
  </si>
  <si>
    <t>Tools</t>
  </si>
  <si>
    <t>Cable Generator-&gt;Charger; 25m (lenght to Generator), outdoor</t>
  </si>
  <si>
    <t>red adhesive Tape for marking +</t>
  </si>
  <si>
    <t>Small box for Fuse and Switch etc 160*140*140</t>
  </si>
  <si>
    <t>EL KV06</t>
  </si>
  <si>
    <t>Wire 2*0,5 mm, 10m</t>
  </si>
  <si>
    <t>LA 205-10</t>
  </si>
  <si>
    <t>cable end terminals</t>
  </si>
  <si>
    <t>Tool for cable end terminals</t>
  </si>
  <si>
    <t>NYY-J 3x1,5 25m</t>
  </si>
  <si>
    <t>Epoxyd-Harz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</si>
</sst>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EUR&quot;\ #,##0_);\(&quot;EUR&quot;\ #,##0\)"/>
    <numFmt numFmtId="165" formatCode="&quot;EUR&quot;\ #,##0_);[Red]\(&quot;EUR&quot;\ #,##0\)"/>
    <numFmt numFmtId="166" formatCode="&quot;EUR&quot;\ #,##0.00_);\(&quot;EUR&quot;\ #,##0.00\)"/>
    <numFmt numFmtId="167" formatCode="&quot;EUR&quot;\ #,##0.00_);[Red]\(&quot;EUR&quot;\ #,##0.00\)"/>
    <numFmt numFmtId="168" formatCode="_(&quot;EUR&quot;\ * #,##0_);_(&quot;EUR&quot;\ * \(#,##0\);_(&quot;EUR&quot;\ * &quot;-&quot;_);_(@_)"/>
    <numFmt numFmtId="169" formatCode="_(* #,##0_);_(* \(#,##0\);_(* &quot;-&quot;_);_(@_)"/>
    <numFmt numFmtId="170" formatCode="_(&quot;EUR&quot;\ * #,##0.00_);_(&quot;EUR&quot;\ * \(#,##0.00\);_(&quot;EUR&quot;\ * &quot;-&quot;??_);_(@_)"/>
    <numFmt numFmtId="171" formatCode="_(* #,##0.00_);_(* \(#,##0.00\);_(* &quot;-&quot;??_);_(@_)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&quot;Ja&quot;;&quot;Ja&quot;;&quot;Nein&quot;"/>
    <numFmt numFmtId="181" formatCode="&quot;Wahr&quot;;&quot;Wahr&quot;;&quot;Falsch&quot;"/>
    <numFmt numFmtId="182" formatCode="&quot;Ein&quot;;&quot;Ein&quot;;&quot;Aus&quot;"/>
    <numFmt numFmtId="183" formatCode="[$€-2]\ #,##0.00_);[Red]\([$€-2]\ #,##0.00\)"/>
  </numFmts>
  <fonts count="9">
    <font>
      <sz val="10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Verdana"/>
      <family val="2"/>
    </font>
    <font>
      <sz val="8"/>
      <name val="Arial"/>
      <family val="0"/>
    </font>
    <font>
      <sz val="16"/>
      <name val="Arial"/>
      <family val="2"/>
    </font>
    <font>
      <b/>
      <sz val="11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2" borderId="0" xfId="0" applyFill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18" applyAlignment="1">
      <alignment/>
    </xf>
    <xf numFmtId="0" fontId="5" fillId="0" borderId="0" xfId="0" applyFont="1" applyAlignment="1">
      <alignment/>
    </xf>
    <xf numFmtId="0" fontId="0" fillId="3" borderId="0" xfId="0" applyFill="1" applyAlignment="1">
      <alignment/>
    </xf>
    <xf numFmtId="0" fontId="1" fillId="3" borderId="0" xfId="0" applyFont="1" applyFill="1" applyAlignment="1">
      <alignment/>
    </xf>
    <xf numFmtId="0" fontId="0" fillId="4" borderId="0" xfId="0" applyFill="1" applyAlignment="1">
      <alignment/>
    </xf>
    <xf numFmtId="0" fontId="0" fillId="5" borderId="0" xfId="0" applyFill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41</xdr:row>
      <xdr:rowOff>85725</xdr:rowOff>
    </xdr:from>
    <xdr:to>
      <xdr:col>2</xdr:col>
      <xdr:colOff>47625</xdr:colOff>
      <xdr:row>56</xdr:row>
      <xdr:rowOff>19050</xdr:rowOff>
    </xdr:to>
    <xdr:sp>
      <xdr:nvSpPr>
        <xdr:cNvPr id="1" name="Line 1"/>
        <xdr:cNvSpPr>
          <a:spLocks/>
        </xdr:cNvSpPr>
      </xdr:nvSpPr>
      <xdr:spPr>
        <a:xfrm>
          <a:off x="142875" y="6848475"/>
          <a:ext cx="1428750" cy="2362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12</xdr:col>
      <xdr:colOff>609600</xdr:colOff>
      <xdr:row>45</xdr:row>
      <xdr:rowOff>28575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53600" cy="73152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alternative-technologie.de/" TargetMode="External" /><Relationship Id="rId2" Type="http://schemas.openxmlformats.org/officeDocument/2006/relationships/hyperlink" Target="http://www.reichelt.de/" TargetMode="External" /><Relationship Id="rId3" Type="http://schemas.openxmlformats.org/officeDocument/2006/relationships/hyperlink" Target="http://www.reichelt.de/" TargetMode="External" /><Relationship Id="rId4" Type="http://schemas.openxmlformats.org/officeDocument/2006/relationships/hyperlink" Target="http://www.reichelt.de/" TargetMode="External" /><Relationship Id="rId5" Type="http://schemas.openxmlformats.org/officeDocument/2006/relationships/hyperlink" Target="http://www.reichelt.de/" TargetMode="External" /><Relationship Id="rId6" Type="http://schemas.openxmlformats.org/officeDocument/2006/relationships/hyperlink" Target="http://www.reichelt.de/" TargetMode="External" /><Relationship Id="rId7" Type="http://schemas.openxmlformats.org/officeDocument/2006/relationships/hyperlink" Target="http://www.reichelt.de/" TargetMode="External" /><Relationship Id="rId8" Type="http://schemas.openxmlformats.org/officeDocument/2006/relationships/hyperlink" Target="http://www.reichelt.de/" TargetMode="External" /><Relationship Id="rId9" Type="http://schemas.openxmlformats.org/officeDocument/2006/relationships/hyperlink" Target="http://www.solarsysteme-mittermeier.de/" TargetMode="External" /><Relationship Id="rId10" Type="http://schemas.openxmlformats.org/officeDocument/2006/relationships/hyperlink" Target="http://www.reichelt.de/" TargetMode="External" /><Relationship Id="rId11" Type="http://schemas.openxmlformats.org/officeDocument/2006/relationships/hyperlink" Target="http://www.reichelt.de/" TargetMode="External" /><Relationship Id="rId12" Type="http://schemas.openxmlformats.org/officeDocument/2006/relationships/hyperlink" Target="http://www.reichelt.de/" TargetMode="External" /><Relationship Id="rId13" Type="http://schemas.openxmlformats.org/officeDocument/2006/relationships/hyperlink" Target="http://www.conrad.de/" TargetMode="External" /><Relationship Id="rId14" Type="http://schemas.openxmlformats.org/officeDocument/2006/relationships/hyperlink" Target="http://www.reichelt.de/" TargetMode="External" /><Relationship Id="rId15" Type="http://schemas.openxmlformats.org/officeDocument/2006/relationships/hyperlink" Target="http://www.pollin.de/" TargetMode="External" /><Relationship Id="rId16" Type="http://schemas.openxmlformats.org/officeDocument/2006/relationships/hyperlink" Target="http://www.pollin.de/" TargetMode="External" /><Relationship Id="rId17" Type="http://schemas.openxmlformats.org/officeDocument/2006/relationships/hyperlink" Target="http://www.reichelt.de/" TargetMode="External" /><Relationship Id="rId18" Type="http://schemas.openxmlformats.org/officeDocument/2006/relationships/hyperlink" Target="http://www.pollin.de/" TargetMode="External" /><Relationship Id="rId19" Type="http://schemas.openxmlformats.org/officeDocument/2006/relationships/hyperlink" Target="http://www.reichelt.de/" TargetMode="External" /><Relationship Id="rId20" Type="http://schemas.openxmlformats.org/officeDocument/2006/relationships/hyperlink" Target="http://www.reichelt.de/" TargetMode="External" /><Relationship Id="rId21" Type="http://schemas.openxmlformats.org/officeDocument/2006/relationships/hyperlink" Target="http://www.reichelt.de/" TargetMode="External" /><Relationship Id="rId22" Type="http://schemas.openxmlformats.org/officeDocument/2006/relationships/hyperlink" Target="http://www.reichelt.de/" TargetMode="External" /><Relationship Id="rId23" Type="http://schemas.openxmlformats.org/officeDocument/2006/relationships/hyperlink" Target="http://www.reichelt.de/" TargetMode="External" /><Relationship Id="rId24" Type="http://schemas.openxmlformats.org/officeDocument/2006/relationships/hyperlink" Target="http://www.reichelt.de/" TargetMode="External" /><Relationship Id="rId25" Type="http://schemas.openxmlformats.org/officeDocument/2006/relationships/hyperlink" Target="http://www.bootdepot.de/1284-elektronik/220-gps--funk--elektronik/1311-ladegeraete/1310-sterling-ladegeraete--laderegler/1313-sterling-pro-charge-serie/8832-sterling-pro-charge-ladegeraet-pc-1230-30-a-.html?from=froogle" TargetMode="External" /><Relationship Id="rId26" Type="http://schemas.openxmlformats.org/officeDocument/2006/relationships/hyperlink" Target="http://www.reichelt.de/" TargetMode="External" /><Relationship Id="rId27" Type="http://schemas.openxmlformats.org/officeDocument/2006/relationships/hyperlink" Target="http://www.reichelt.de/" TargetMode="External" /><Relationship Id="rId28" Type="http://schemas.openxmlformats.org/officeDocument/2006/relationships/hyperlink" Target="http://www.reichelt.de/" TargetMode="External" /><Relationship Id="rId29" Type="http://schemas.openxmlformats.org/officeDocument/2006/relationships/hyperlink" Target="http://www.reichelt.de/" TargetMode="External" /><Relationship Id="rId30" Type="http://schemas.openxmlformats.org/officeDocument/2006/relationships/hyperlink" Target="http://www.reichelt.de/" TargetMode="External" /><Relationship Id="rId31" Type="http://schemas.openxmlformats.org/officeDocument/2006/relationships/hyperlink" Target="http://www.reichelt.de/" TargetMode="External" /><Relationship Id="rId32" Type="http://schemas.openxmlformats.org/officeDocument/2006/relationships/hyperlink" Target="http://www.reichelt.de/" TargetMode="External" /><Relationship Id="rId33" Type="http://schemas.openxmlformats.org/officeDocument/2006/relationships/hyperlink" Target="http://www.reichelt.de/" TargetMode="External" /><Relationship Id="rId3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41"/>
  <sheetViews>
    <sheetView tabSelected="1" workbookViewId="0" topLeftCell="A1">
      <selection activeCell="G48" sqref="G48"/>
    </sheetView>
  </sheetViews>
  <sheetFormatPr defaultColWidth="11.421875" defaultRowHeight="12.75"/>
  <sheetData>
    <row r="2" s="10" customFormat="1" ht="20.25">
      <c r="A2" s="2" t="s">
        <v>89</v>
      </c>
    </row>
    <row r="4" spans="1:2" ht="12.75">
      <c r="A4" s="3" t="s">
        <v>54</v>
      </c>
      <c r="B4" s="13">
        <v>40155</v>
      </c>
    </row>
    <row r="6" spans="1:8" ht="12.75">
      <c r="A6" s="3" t="s">
        <v>81</v>
      </c>
      <c r="C6">
        <v>12</v>
      </c>
      <c r="D6" t="s">
        <v>52</v>
      </c>
      <c r="E6" s="3" t="s">
        <v>82</v>
      </c>
      <c r="G6">
        <v>110</v>
      </c>
      <c r="H6" t="s">
        <v>52</v>
      </c>
    </row>
    <row r="9" ht="12.75">
      <c r="A9" t="s">
        <v>103</v>
      </c>
    </row>
    <row r="11" ht="12.75">
      <c r="A11" t="s">
        <v>102</v>
      </c>
    </row>
    <row r="13" ht="12.75">
      <c r="A13" t="s">
        <v>104</v>
      </c>
    </row>
    <row r="20" spans="1:6" ht="12.75">
      <c r="A20" s="3" t="s">
        <v>68</v>
      </c>
      <c r="F20" t="s">
        <v>53</v>
      </c>
    </row>
    <row r="22" spans="1:6" ht="12.75">
      <c r="A22" s="3" t="s">
        <v>69</v>
      </c>
      <c r="F22" t="s">
        <v>53</v>
      </c>
    </row>
    <row r="26" ht="12.75">
      <c r="A26" s="3" t="s">
        <v>63</v>
      </c>
    </row>
    <row r="27" ht="12.75">
      <c r="A27" t="s">
        <v>55</v>
      </c>
    </row>
    <row r="28" ht="12.75">
      <c r="A28" t="s">
        <v>56</v>
      </c>
    </row>
    <row r="29" ht="12.75">
      <c r="A29" t="s">
        <v>57</v>
      </c>
    </row>
    <row r="30" ht="12.75">
      <c r="A30" t="s">
        <v>58</v>
      </c>
    </row>
    <row r="31" ht="12.75">
      <c r="A31" t="s">
        <v>59</v>
      </c>
    </row>
    <row r="32" ht="12.75">
      <c r="A32" t="s">
        <v>60</v>
      </c>
    </row>
    <row r="33" ht="12.75">
      <c r="A33" t="s">
        <v>61</v>
      </c>
    </row>
    <row r="34" spans="1:8" ht="12.75">
      <c r="A34" t="s">
        <v>62</v>
      </c>
      <c r="H34" s="3"/>
    </row>
    <row r="41" ht="15">
      <c r="A41" s="11" t="s">
        <v>65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D49" sqref="D49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L117"/>
  <sheetViews>
    <sheetView workbookViewId="0" topLeftCell="A1">
      <selection activeCell="A109" sqref="A109"/>
    </sheetView>
  </sheetViews>
  <sheetFormatPr defaultColWidth="11.421875" defaultRowHeight="12.75"/>
  <cols>
    <col min="1" max="1" width="17.8515625" style="0" customWidth="1"/>
    <col min="2" max="2" width="7.28125" style="0" customWidth="1"/>
    <col min="3" max="3" width="4.7109375" style="0" customWidth="1"/>
    <col min="4" max="4" width="4.8515625" style="0" customWidth="1"/>
    <col min="5" max="5" width="11.00390625" style="0" customWidth="1"/>
    <col min="6" max="6" width="5.8515625" style="0" customWidth="1"/>
    <col min="7" max="7" width="5.7109375" style="0" customWidth="1"/>
    <col min="8" max="8" width="8.57421875" style="0" customWidth="1"/>
    <col min="9" max="9" width="9.8515625" style="0" customWidth="1"/>
    <col min="10" max="10" width="14.7109375" style="0" customWidth="1"/>
    <col min="11" max="11" width="14.8515625" style="0" customWidth="1"/>
  </cols>
  <sheetData>
    <row r="2" ht="20.25">
      <c r="A2" s="2" t="s">
        <v>90</v>
      </c>
    </row>
    <row r="3" ht="20.25">
      <c r="A3" s="2"/>
    </row>
    <row r="4" ht="12.75">
      <c r="A4" s="3" t="s">
        <v>64</v>
      </c>
    </row>
    <row r="5" ht="12.75">
      <c r="A5" s="3"/>
    </row>
    <row r="6" spans="1:5" ht="12.75">
      <c r="A6" s="1" t="s">
        <v>92</v>
      </c>
      <c r="B6" s="1"/>
      <c r="C6" s="8" t="s">
        <v>91</v>
      </c>
      <c r="D6" s="8"/>
      <c r="E6" s="8"/>
    </row>
    <row r="8" spans="1:12" ht="12.75">
      <c r="A8" s="3"/>
      <c r="F8" s="3" t="s">
        <v>48</v>
      </c>
      <c r="G8" s="3" t="s">
        <v>1</v>
      </c>
      <c r="H8" s="3" t="s">
        <v>4</v>
      </c>
      <c r="I8" s="3" t="s">
        <v>2</v>
      </c>
      <c r="J8" s="3" t="s">
        <v>38</v>
      </c>
      <c r="K8" s="3" t="s">
        <v>5</v>
      </c>
      <c r="L8" s="3" t="s">
        <v>39</v>
      </c>
    </row>
    <row r="9" spans="7:11" ht="12.75">
      <c r="G9" s="1"/>
      <c r="H9" s="1"/>
      <c r="I9" s="6"/>
      <c r="K9" s="4"/>
    </row>
    <row r="10" spans="1:9" ht="12.75">
      <c r="A10" s="3" t="s">
        <v>14</v>
      </c>
      <c r="G10" s="1"/>
      <c r="H10" s="1"/>
      <c r="I10" s="6"/>
    </row>
    <row r="11" spans="1:12" ht="12.75">
      <c r="A11" t="s">
        <v>49</v>
      </c>
      <c r="G11" s="1">
        <v>0</v>
      </c>
      <c r="H11" s="1">
        <v>3.95</v>
      </c>
      <c r="I11" s="6">
        <f aca="true" t="shared" si="0" ref="I11:I42">G11*H11</f>
        <v>0</v>
      </c>
      <c r="J11" t="s">
        <v>26</v>
      </c>
      <c r="K11" s="4" t="s">
        <v>17</v>
      </c>
      <c r="L11" s="1" t="s">
        <v>83</v>
      </c>
    </row>
    <row r="12" spans="1:12" ht="12.75">
      <c r="A12" t="s">
        <v>50</v>
      </c>
      <c r="G12" s="1">
        <v>0</v>
      </c>
      <c r="H12" s="1">
        <v>4.7</v>
      </c>
      <c r="I12" s="6">
        <f t="shared" si="0"/>
        <v>0</v>
      </c>
      <c r="J12" t="s">
        <v>27</v>
      </c>
      <c r="K12" s="4" t="s">
        <v>17</v>
      </c>
      <c r="L12" s="1" t="s">
        <v>83</v>
      </c>
    </row>
    <row r="13" spans="1:12" ht="12.75">
      <c r="A13" t="s">
        <v>28</v>
      </c>
      <c r="G13" s="1">
        <v>0</v>
      </c>
      <c r="H13" s="1">
        <v>15.35</v>
      </c>
      <c r="I13" s="6">
        <f t="shared" si="0"/>
        <v>0</v>
      </c>
      <c r="J13" t="s">
        <v>29</v>
      </c>
      <c r="K13" s="4" t="s">
        <v>17</v>
      </c>
      <c r="L13" s="1" t="s">
        <v>83</v>
      </c>
    </row>
    <row r="14" spans="7:9" ht="12.75">
      <c r="G14" s="1"/>
      <c r="H14" s="1"/>
      <c r="I14" s="6">
        <f t="shared" si="0"/>
        <v>0</v>
      </c>
    </row>
    <row r="15" spans="1:12" ht="12.75">
      <c r="A15" t="s">
        <v>51</v>
      </c>
      <c r="G15" s="9">
        <f>G11+G12+G13</f>
        <v>0</v>
      </c>
      <c r="H15" s="1">
        <v>1.15</v>
      </c>
      <c r="I15" s="6">
        <f t="shared" si="0"/>
        <v>0</v>
      </c>
      <c r="J15" t="s">
        <v>23</v>
      </c>
      <c r="K15" s="4" t="s">
        <v>17</v>
      </c>
      <c r="L15" s="1" t="s">
        <v>83</v>
      </c>
    </row>
    <row r="16" spans="7:9" ht="12.75">
      <c r="G16" s="1"/>
      <c r="H16" s="1"/>
      <c r="I16" s="6">
        <f t="shared" si="0"/>
        <v>0</v>
      </c>
    </row>
    <row r="17" spans="1:12" ht="12.75">
      <c r="A17" t="s">
        <v>3</v>
      </c>
      <c r="B17" t="s">
        <v>0</v>
      </c>
      <c r="G17" s="9">
        <f>G15</f>
        <v>0</v>
      </c>
      <c r="H17" s="1">
        <v>2.4</v>
      </c>
      <c r="I17" s="6">
        <f t="shared" si="0"/>
        <v>0</v>
      </c>
      <c r="J17" t="s">
        <v>24</v>
      </c>
      <c r="K17" s="4" t="s">
        <v>17</v>
      </c>
      <c r="L17" s="1" t="s">
        <v>83</v>
      </c>
    </row>
    <row r="18" spans="1:11" ht="12.75">
      <c r="A18" t="s">
        <v>87</v>
      </c>
      <c r="G18" s="1">
        <v>0</v>
      </c>
      <c r="H18" s="1">
        <v>8.95</v>
      </c>
      <c r="I18" s="6">
        <f>G18*H18</f>
        <v>0</v>
      </c>
      <c r="J18" t="s">
        <v>76</v>
      </c>
      <c r="K18" s="4" t="s">
        <v>74</v>
      </c>
    </row>
    <row r="19" spans="7:9" ht="12.75">
      <c r="G19" s="1"/>
      <c r="H19" s="1"/>
      <c r="I19" s="6"/>
    </row>
    <row r="20" spans="1:12" ht="12.75">
      <c r="A20" t="s">
        <v>84</v>
      </c>
      <c r="B20" t="s">
        <v>0</v>
      </c>
      <c r="G20" s="1">
        <v>0</v>
      </c>
      <c r="H20" s="1">
        <v>1.95</v>
      </c>
      <c r="I20" s="6">
        <f t="shared" si="0"/>
        <v>0</v>
      </c>
      <c r="J20" t="s">
        <v>25</v>
      </c>
      <c r="K20" s="4" t="s">
        <v>17</v>
      </c>
      <c r="L20" s="1" t="s">
        <v>83</v>
      </c>
    </row>
    <row r="21" spans="7:9" ht="12.75">
      <c r="G21" s="1"/>
      <c r="H21" s="1"/>
      <c r="I21" s="6">
        <f t="shared" si="0"/>
        <v>0</v>
      </c>
    </row>
    <row r="22" spans="1:11" ht="12.75">
      <c r="A22" t="s">
        <v>30</v>
      </c>
      <c r="G22" s="1">
        <v>5</v>
      </c>
      <c r="H22" s="1">
        <v>6.55</v>
      </c>
      <c r="I22" s="6">
        <f t="shared" si="0"/>
        <v>32.75</v>
      </c>
      <c r="J22" t="s">
        <v>31</v>
      </c>
      <c r="K22" s="4" t="s">
        <v>17</v>
      </c>
    </row>
    <row r="23" spans="7:9" ht="12.75">
      <c r="G23" s="1"/>
      <c r="H23" s="1"/>
      <c r="I23" s="6">
        <f t="shared" si="0"/>
        <v>0</v>
      </c>
    </row>
    <row r="24" spans="1:11" ht="12.75">
      <c r="A24" t="s">
        <v>32</v>
      </c>
      <c r="G24" s="1">
        <v>0</v>
      </c>
      <c r="H24" s="1">
        <v>21.3</v>
      </c>
      <c r="I24" s="6">
        <f t="shared" si="0"/>
        <v>0</v>
      </c>
      <c r="J24" t="s">
        <v>33</v>
      </c>
      <c r="K24" s="4" t="s">
        <v>17</v>
      </c>
    </row>
    <row r="25" spans="7:9" ht="12.75">
      <c r="G25" s="1"/>
      <c r="H25" s="1"/>
      <c r="I25" s="6">
        <f t="shared" si="0"/>
        <v>0</v>
      </c>
    </row>
    <row r="26" spans="1:11" ht="12.75">
      <c r="A26" t="s">
        <v>110</v>
      </c>
      <c r="G26" s="1">
        <v>1</v>
      </c>
      <c r="H26" s="1">
        <v>3.75</v>
      </c>
      <c r="I26" s="6">
        <f>G26*H26</f>
        <v>3.75</v>
      </c>
      <c r="J26" t="s">
        <v>22</v>
      </c>
      <c r="K26" s="4" t="s">
        <v>17</v>
      </c>
    </row>
    <row r="27" spans="7:9" ht="12.75">
      <c r="G27" s="1"/>
      <c r="H27" s="1"/>
      <c r="I27" s="6">
        <f>G27*H27</f>
        <v>0</v>
      </c>
    </row>
    <row r="28" spans="1:11" ht="12.75">
      <c r="A28" t="s">
        <v>8</v>
      </c>
      <c r="G28" s="1">
        <v>1</v>
      </c>
      <c r="H28" s="1">
        <v>1</v>
      </c>
      <c r="I28" s="6">
        <f>G28*H28</f>
        <v>1</v>
      </c>
      <c r="J28" t="s">
        <v>44</v>
      </c>
      <c r="K28" s="4" t="s">
        <v>17</v>
      </c>
    </row>
    <row r="29" spans="7:9" ht="12.75">
      <c r="G29" s="1"/>
      <c r="H29" s="1"/>
      <c r="I29" s="6">
        <f>G29*H29</f>
        <v>0</v>
      </c>
    </row>
    <row r="30" spans="1:11" ht="12.75">
      <c r="A30" t="s">
        <v>67</v>
      </c>
      <c r="G30" s="1">
        <v>8</v>
      </c>
      <c r="H30" s="1">
        <v>30</v>
      </c>
      <c r="I30" s="6" t="s">
        <v>93</v>
      </c>
      <c r="K30" s="4" t="s">
        <v>88</v>
      </c>
    </row>
    <row r="31" spans="7:9" ht="12.75">
      <c r="G31" s="1"/>
      <c r="H31" s="1"/>
      <c r="I31" s="6"/>
    </row>
    <row r="32" spans="1:11" ht="12.75">
      <c r="A32" t="s">
        <v>6</v>
      </c>
      <c r="G32" s="1">
        <v>0</v>
      </c>
      <c r="H32" s="1">
        <v>31.5</v>
      </c>
      <c r="I32" s="6">
        <f t="shared" si="0"/>
        <v>0</v>
      </c>
      <c r="J32" t="s">
        <v>21</v>
      </c>
      <c r="K32" s="4" t="s">
        <v>17</v>
      </c>
    </row>
    <row r="33" spans="7:9" ht="12.75">
      <c r="G33" s="1"/>
      <c r="H33" s="1"/>
      <c r="I33" s="6">
        <f t="shared" si="0"/>
        <v>0</v>
      </c>
    </row>
    <row r="34" spans="1:11" ht="12.75">
      <c r="A34" t="s">
        <v>18</v>
      </c>
      <c r="G34" s="1">
        <v>0</v>
      </c>
      <c r="H34" s="1">
        <v>7.1</v>
      </c>
      <c r="I34" s="6">
        <f t="shared" si="0"/>
        <v>0</v>
      </c>
      <c r="J34" t="s">
        <v>20</v>
      </c>
      <c r="K34" s="4" t="s">
        <v>17</v>
      </c>
    </row>
    <row r="35" spans="7:11" ht="12.75">
      <c r="G35" s="1"/>
      <c r="H35" s="1"/>
      <c r="I35" s="6"/>
      <c r="K35" s="4"/>
    </row>
    <row r="36" spans="1:11" ht="12.75">
      <c r="A36" t="s">
        <v>7</v>
      </c>
      <c r="G36" s="1">
        <v>0</v>
      </c>
      <c r="H36" s="1">
        <v>0.64</v>
      </c>
      <c r="I36" s="6">
        <f t="shared" si="0"/>
        <v>0</v>
      </c>
      <c r="J36" t="s">
        <v>19</v>
      </c>
      <c r="K36" s="4" t="s">
        <v>17</v>
      </c>
    </row>
    <row r="37" spans="7:11" ht="12.75">
      <c r="G37" s="1"/>
      <c r="H37" s="1"/>
      <c r="I37" s="6"/>
      <c r="K37" s="4"/>
    </row>
    <row r="38" spans="1:11" ht="12.75">
      <c r="A38" t="s">
        <v>35</v>
      </c>
      <c r="G38" s="1">
        <v>1</v>
      </c>
      <c r="H38" s="1">
        <v>0.41</v>
      </c>
      <c r="I38" s="6">
        <f t="shared" si="0"/>
        <v>0.41</v>
      </c>
      <c r="J38" t="s">
        <v>34</v>
      </c>
      <c r="K38" s="4" t="s">
        <v>17</v>
      </c>
    </row>
    <row r="39" spans="7:9" ht="12.75">
      <c r="G39" s="1"/>
      <c r="H39" s="1"/>
      <c r="I39" s="6"/>
    </row>
    <row r="40" spans="1:11" ht="12.75">
      <c r="A40" t="s">
        <v>119</v>
      </c>
      <c r="G40" s="1">
        <v>0</v>
      </c>
      <c r="H40" s="1">
        <v>54</v>
      </c>
      <c r="I40" s="6">
        <f t="shared" si="0"/>
        <v>0</v>
      </c>
      <c r="J40" t="s">
        <v>120</v>
      </c>
      <c r="K40" s="4" t="s">
        <v>17</v>
      </c>
    </row>
    <row r="41" spans="7:11" ht="12.75">
      <c r="G41" s="1"/>
      <c r="H41" s="1"/>
      <c r="I41" s="6"/>
      <c r="K41" s="4"/>
    </row>
    <row r="42" spans="1:11" ht="12.75">
      <c r="A42" t="s">
        <v>143</v>
      </c>
      <c r="G42" s="1">
        <v>8</v>
      </c>
      <c r="H42" s="1">
        <v>4.95</v>
      </c>
      <c r="I42" s="6">
        <f t="shared" si="0"/>
        <v>39.6</v>
      </c>
      <c r="J42" t="s">
        <v>144</v>
      </c>
      <c r="K42" s="4" t="s">
        <v>17</v>
      </c>
    </row>
    <row r="43" spans="7:9" ht="12.75">
      <c r="G43" s="1"/>
      <c r="H43" s="1"/>
      <c r="I43" s="6"/>
    </row>
    <row r="44" spans="1:9" ht="12.75">
      <c r="A44" s="7" t="s">
        <v>94</v>
      </c>
      <c r="B44" s="6"/>
      <c r="C44" s="6"/>
      <c r="D44" s="6"/>
      <c r="E44" s="6"/>
      <c r="F44" s="6"/>
      <c r="G44" s="6"/>
      <c r="H44" s="6"/>
      <c r="I44" s="6">
        <f>SUM(I9:I43)</f>
        <v>77.50999999999999</v>
      </c>
    </row>
    <row r="46" ht="12.75">
      <c r="A46" s="3" t="s">
        <v>9</v>
      </c>
    </row>
    <row r="47" spans="1:12" ht="12.75">
      <c r="A47" t="s">
        <v>98</v>
      </c>
      <c r="G47" s="1">
        <v>8</v>
      </c>
      <c r="H47" s="1">
        <v>356.3</v>
      </c>
      <c r="I47" s="8" t="s">
        <v>93</v>
      </c>
      <c r="J47" t="s">
        <v>78</v>
      </c>
      <c r="K47" s="4" t="s">
        <v>17</v>
      </c>
      <c r="L47" s="1" t="s">
        <v>83</v>
      </c>
    </row>
    <row r="48" spans="1:11" ht="12.75">
      <c r="A48" t="s">
        <v>109</v>
      </c>
      <c r="G48" s="1">
        <v>0</v>
      </c>
      <c r="H48" s="1">
        <v>0.5</v>
      </c>
      <c r="I48" s="8">
        <f aca="true" t="shared" si="1" ref="I48:I57">G48*H48</f>
        <v>0</v>
      </c>
      <c r="J48" t="s">
        <v>108</v>
      </c>
      <c r="K48" s="4" t="s">
        <v>17</v>
      </c>
    </row>
    <row r="49" spans="7:11" ht="12.75">
      <c r="G49" s="1"/>
      <c r="H49" s="1"/>
      <c r="I49" s="8"/>
      <c r="K49" s="4"/>
    </row>
    <row r="50" spans="1:12" ht="12.75">
      <c r="A50" t="s">
        <v>137</v>
      </c>
      <c r="G50" s="1">
        <v>8</v>
      </c>
      <c r="H50" s="1">
        <v>0.57</v>
      </c>
      <c r="I50" s="8" t="s">
        <v>93</v>
      </c>
      <c r="J50" t="s">
        <v>36</v>
      </c>
      <c r="K50" s="4" t="s">
        <v>17</v>
      </c>
      <c r="L50" s="1" t="s">
        <v>83</v>
      </c>
    </row>
    <row r="51" spans="1:11" ht="12.75">
      <c r="A51" t="s">
        <v>47</v>
      </c>
      <c r="G51" s="1">
        <v>0</v>
      </c>
      <c r="H51" s="1">
        <v>1.25</v>
      </c>
      <c r="I51" s="6">
        <f>G51*H51</f>
        <v>0</v>
      </c>
      <c r="J51" t="s">
        <v>37</v>
      </c>
      <c r="K51" s="4" t="s">
        <v>17</v>
      </c>
    </row>
    <row r="52" spans="1:12" ht="12.75">
      <c r="A52" t="s">
        <v>124</v>
      </c>
      <c r="G52" s="1">
        <v>0</v>
      </c>
      <c r="H52" s="1">
        <v>1.6</v>
      </c>
      <c r="I52" s="8">
        <f t="shared" si="1"/>
        <v>0</v>
      </c>
      <c r="J52" t="s">
        <v>121</v>
      </c>
      <c r="K52" s="4" t="s">
        <v>17</v>
      </c>
      <c r="L52" t="s">
        <v>123</v>
      </c>
    </row>
    <row r="53" spans="1:12" ht="12.75">
      <c r="A53" t="s">
        <v>125</v>
      </c>
      <c r="G53" s="1">
        <v>0</v>
      </c>
      <c r="H53" s="1">
        <v>1.6</v>
      </c>
      <c r="I53" s="8">
        <f t="shared" si="1"/>
        <v>0</v>
      </c>
      <c r="J53" t="s">
        <v>122</v>
      </c>
      <c r="K53" s="4" t="s">
        <v>17</v>
      </c>
      <c r="L53" t="s">
        <v>123</v>
      </c>
    </row>
    <row r="54" spans="7:9" ht="12.75">
      <c r="G54" s="1"/>
      <c r="H54" s="1"/>
      <c r="I54" s="8"/>
    </row>
    <row r="55" spans="1:9" ht="12.75">
      <c r="A55" s="3" t="s">
        <v>46</v>
      </c>
      <c r="G55" s="1">
        <v>0</v>
      </c>
      <c r="H55" s="1"/>
      <c r="I55" s="8">
        <f t="shared" si="1"/>
        <v>0</v>
      </c>
    </row>
    <row r="56" spans="1:11" ht="12.75">
      <c r="A56" t="s">
        <v>100</v>
      </c>
      <c r="G56" s="1">
        <v>0</v>
      </c>
      <c r="H56" s="1">
        <v>271</v>
      </c>
      <c r="I56" s="8">
        <f t="shared" si="1"/>
        <v>0</v>
      </c>
      <c r="K56" s="4" t="s">
        <v>99</v>
      </c>
    </row>
    <row r="57" spans="1:11" ht="12.75">
      <c r="A57" t="s">
        <v>138</v>
      </c>
      <c r="G57" s="1">
        <v>8</v>
      </c>
      <c r="H57" s="1">
        <v>280</v>
      </c>
      <c r="I57" s="8">
        <f t="shared" si="1"/>
        <v>2240</v>
      </c>
      <c r="K57" s="4" t="s">
        <v>101</v>
      </c>
    </row>
    <row r="58" spans="1:11" ht="12.75">
      <c r="A58" t="s">
        <v>107</v>
      </c>
      <c r="G58" s="1">
        <v>0</v>
      </c>
      <c r="H58" s="1">
        <v>0.5</v>
      </c>
      <c r="I58" s="8">
        <f>G58*H58</f>
        <v>0</v>
      </c>
      <c r="J58" t="s">
        <v>108</v>
      </c>
      <c r="K58" s="4" t="s">
        <v>17</v>
      </c>
    </row>
    <row r="59" spans="7:11" ht="12.75">
      <c r="G59" s="1"/>
      <c r="H59" s="1"/>
      <c r="I59" s="8"/>
      <c r="K59" s="4"/>
    </row>
    <row r="60" spans="1:11" ht="12.75">
      <c r="A60" t="s">
        <v>141</v>
      </c>
      <c r="G60" s="1">
        <v>2</v>
      </c>
      <c r="H60" s="1">
        <v>21.3</v>
      </c>
      <c r="I60" s="8">
        <f>G60*H60</f>
        <v>42.6</v>
      </c>
      <c r="J60" t="s">
        <v>149</v>
      </c>
      <c r="K60" s="4" t="s">
        <v>17</v>
      </c>
    </row>
    <row r="61" spans="1:12" ht="12.75">
      <c r="A61" t="s">
        <v>42</v>
      </c>
      <c r="G61" s="1">
        <v>0</v>
      </c>
      <c r="H61" s="1">
        <v>5.85</v>
      </c>
      <c r="I61" s="8">
        <f>G61*H61</f>
        <v>0</v>
      </c>
      <c r="J61" t="s">
        <v>121</v>
      </c>
      <c r="K61" s="4" t="s">
        <v>17</v>
      </c>
      <c r="L61" t="s">
        <v>123</v>
      </c>
    </row>
    <row r="62" spans="1:12" ht="12.75">
      <c r="A62" t="s">
        <v>43</v>
      </c>
      <c r="G62" s="1">
        <v>0</v>
      </c>
      <c r="H62" s="1">
        <v>5.85</v>
      </c>
      <c r="I62" s="8">
        <f>G62*H62</f>
        <v>0</v>
      </c>
      <c r="J62" t="s">
        <v>122</v>
      </c>
      <c r="K62" s="4" t="s">
        <v>17</v>
      </c>
      <c r="L62" t="s">
        <v>123</v>
      </c>
    </row>
    <row r="63" spans="7:9" ht="12.75">
      <c r="G63" s="1"/>
      <c r="H63" s="1"/>
      <c r="I63" s="8"/>
    </row>
    <row r="64" spans="1:9" ht="12.75">
      <c r="A64" s="3" t="s">
        <v>10</v>
      </c>
      <c r="G64" s="1"/>
      <c r="H64" s="1"/>
      <c r="I64" s="8"/>
    </row>
    <row r="65" spans="1:11" ht="12.75">
      <c r="A65" t="s">
        <v>129</v>
      </c>
      <c r="G65" s="1">
        <v>16</v>
      </c>
      <c r="H65" s="1">
        <v>190</v>
      </c>
      <c r="I65" s="8">
        <f>G65*H65</f>
        <v>3040</v>
      </c>
      <c r="K65" t="s">
        <v>112</v>
      </c>
    </row>
    <row r="66" spans="1:11" ht="12.75">
      <c r="A66" t="s">
        <v>130</v>
      </c>
      <c r="G66" s="1">
        <v>0</v>
      </c>
      <c r="H66" s="1">
        <v>296</v>
      </c>
      <c r="I66" s="8">
        <f>G66*H66</f>
        <v>0</v>
      </c>
      <c r="K66" t="s">
        <v>112</v>
      </c>
    </row>
    <row r="67" spans="1:11" ht="12.75">
      <c r="A67" t="s">
        <v>131</v>
      </c>
      <c r="G67" s="1">
        <v>0</v>
      </c>
      <c r="H67" s="1">
        <v>498</v>
      </c>
      <c r="I67" s="8">
        <f>G67*H67</f>
        <v>0</v>
      </c>
      <c r="K67" t="s">
        <v>112</v>
      </c>
    </row>
    <row r="68" spans="7:9" ht="12.75">
      <c r="G68" s="1"/>
      <c r="H68" s="1"/>
      <c r="I68" s="8"/>
    </row>
    <row r="69" spans="1:11" ht="12.75">
      <c r="A69" t="s">
        <v>113</v>
      </c>
      <c r="G69" s="1">
        <v>16</v>
      </c>
      <c r="H69" s="1">
        <v>1.75</v>
      </c>
      <c r="I69" s="8">
        <f>G69*H69</f>
        <v>28</v>
      </c>
      <c r="J69" t="s">
        <v>40</v>
      </c>
      <c r="K69" s="4" t="s">
        <v>17</v>
      </c>
    </row>
    <row r="70" spans="7:9" ht="12.75">
      <c r="G70" s="1"/>
      <c r="H70" s="1"/>
      <c r="I70" s="8"/>
    </row>
    <row r="71" spans="7:9" ht="12.75">
      <c r="G71" s="1"/>
      <c r="H71" s="1"/>
      <c r="I71" s="8"/>
    </row>
    <row r="72" spans="1:9" ht="12.75">
      <c r="A72" s="7" t="s">
        <v>95</v>
      </c>
      <c r="B72" s="6"/>
      <c r="C72" s="6"/>
      <c r="D72" s="6"/>
      <c r="E72" s="6"/>
      <c r="F72" s="6"/>
      <c r="G72" s="6"/>
      <c r="H72" s="6"/>
      <c r="I72" s="6">
        <f>SUM(I47:I70)</f>
        <v>5350.6</v>
      </c>
    </row>
    <row r="74" spans="1:3" ht="12.75">
      <c r="A74" s="3" t="s">
        <v>11</v>
      </c>
      <c r="C74" s="5"/>
    </row>
    <row r="75" spans="1:11" ht="12.75">
      <c r="A75" t="s">
        <v>79</v>
      </c>
      <c r="G75" s="1">
        <v>8</v>
      </c>
      <c r="H75" s="1">
        <v>160</v>
      </c>
      <c r="I75" s="8">
        <f>G75*H75</f>
        <v>1280</v>
      </c>
      <c r="K75" s="4"/>
    </row>
    <row r="76" spans="7:11" ht="12.75">
      <c r="G76" s="1"/>
      <c r="H76" s="1"/>
      <c r="I76" s="8"/>
      <c r="K76" s="4"/>
    </row>
    <row r="77" spans="1:11" ht="12.75">
      <c r="A77" s="3" t="s">
        <v>80</v>
      </c>
      <c r="G77" s="1"/>
      <c r="H77" s="1"/>
      <c r="I77" s="8"/>
      <c r="K77" s="4"/>
    </row>
    <row r="78" spans="1:11" ht="12.75">
      <c r="A78" t="s">
        <v>132</v>
      </c>
      <c r="G78" s="1">
        <v>4</v>
      </c>
      <c r="H78" s="1">
        <v>140</v>
      </c>
      <c r="I78" s="8">
        <f>G78*H78</f>
        <v>560</v>
      </c>
      <c r="J78" t="s">
        <v>105</v>
      </c>
      <c r="K78" s="4" t="s">
        <v>15</v>
      </c>
    </row>
    <row r="79" spans="1:11" ht="12.75">
      <c r="A79" t="s">
        <v>133</v>
      </c>
      <c r="G79" s="1">
        <v>0</v>
      </c>
      <c r="H79" s="1">
        <v>50</v>
      </c>
      <c r="I79" s="8">
        <f>G79*H79</f>
        <v>0</v>
      </c>
      <c r="J79" t="s">
        <v>106</v>
      </c>
      <c r="K79" s="4"/>
    </row>
    <row r="80" spans="1:11" ht="12.75">
      <c r="A80" t="s">
        <v>128</v>
      </c>
      <c r="G80" s="1"/>
      <c r="H80" s="1"/>
      <c r="I80" s="8"/>
      <c r="K80" s="4"/>
    </row>
    <row r="81" spans="1:11" ht="12.75">
      <c r="A81" t="s">
        <v>111</v>
      </c>
      <c r="G81" s="1">
        <v>0</v>
      </c>
      <c r="H81" s="1">
        <v>10</v>
      </c>
      <c r="I81" s="8">
        <f>G81*H81</f>
        <v>0</v>
      </c>
      <c r="K81" s="4"/>
    </row>
    <row r="82" spans="7:11" ht="12.75">
      <c r="G82" s="1"/>
      <c r="H82" s="1"/>
      <c r="I82" s="8"/>
      <c r="K82" s="4"/>
    </row>
    <row r="83" spans="1:11" ht="12.75">
      <c r="A83" t="s">
        <v>115</v>
      </c>
      <c r="G83" s="1">
        <v>100</v>
      </c>
      <c r="H83" s="1">
        <v>1.55</v>
      </c>
      <c r="I83" s="8">
        <f>G83*H83</f>
        <v>155</v>
      </c>
      <c r="J83" t="s">
        <v>41</v>
      </c>
      <c r="K83" s="4"/>
    </row>
    <row r="84" spans="1:11" ht="12.75">
      <c r="A84" t="s">
        <v>45</v>
      </c>
      <c r="G84" s="1">
        <v>0</v>
      </c>
      <c r="H84" s="1"/>
      <c r="I84" s="8">
        <f>G84*H84</f>
        <v>0</v>
      </c>
      <c r="K84" s="4" t="s">
        <v>16</v>
      </c>
    </row>
    <row r="85" spans="7:11" ht="12.75">
      <c r="G85" s="1"/>
      <c r="H85" s="1"/>
      <c r="I85" s="8"/>
      <c r="K85" s="4"/>
    </row>
    <row r="86" spans="1:9" ht="12.75">
      <c r="A86" s="3" t="s">
        <v>12</v>
      </c>
      <c r="G86" s="1"/>
      <c r="H86" s="1"/>
      <c r="I86" s="8"/>
    </row>
    <row r="87" spans="1:11" ht="12.75">
      <c r="A87" t="s">
        <v>66</v>
      </c>
      <c r="G87" s="1">
        <v>4</v>
      </c>
      <c r="H87" s="1">
        <v>199</v>
      </c>
      <c r="I87" s="8" t="s">
        <v>93</v>
      </c>
      <c r="J87" t="s">
        <v>97</v>
      </c>
      <c r="K87" s="4" t="s">
        <v>13</v>
      </c>
    </row>
    <row r="88" spans="7:9" ht="12.75">
      <c r="G88" s="1">
        <v>0</v>
      </c>
      <c r="H88" s="1"/>
      <c r="I88" s="8">
        <f>G88*H88</f>
        <v>0</v>
      </c>
    </row>
    <row r="89" spans="1:12" ht="12.75">
      <c r="A89" t="s">
        <v>126</v>
      </c>
      <c r="G89" s="1">
        <v>0</v>
      </c>
      <c r="H89" s="1">
        <v>1.6</v>
      </c>
      <c r="I89" s="8">
        <f>G89*H89</f>
        <v>0</v>
      </c>
      <c r="J89" t="s">
        <v>121</v>
      </c>
      <c r="K89" s="4" t="s">
        <v>17</v>
      </c>
      <c r="L89" t="s">
        <v>123</v>
      </c>
    </row>
    <row r="90" spans="1:12" ht="12.75">
      <c r="A90" t="s">
        <v>127</v>
      </c>
      <c r="G90" s="1">
        <v>0</v>
      </c>
      <c r="H90" s="1">
        <v>1.6</v>
      </c>
      <c r="I90" s="8">
        <f>G90*H90</f>
        <v>0</v>
      </c>
      <c r="J90" t="s">
        <v>122</v>
      </c>
      <c r="K90" s="4" t="s">
        <v>17</v>
      </c>
      <c r="L90" t="s">
        <v>123</v>
      </c>
    </row>
    <row r="91" ht="12.75">
      <c r="I91" s="8"/>
    </row>
    <row r="92" spans="1:9" ht="12.75">
      <c r="A92" s="7" t="s">
        <v>96</v>
      </c>
      <c r="B92" s="6"/>
      <c r="C92" s="6"/>
      <c r="D92" s="6"/>
      <c r="E92" s="6"/>
      <c r="F92" s="6"/>
      <c r="G92" s="6"/>
      <c r="H92" s="6"/>
      <c r="I92" s="6">
        <f>SUM(I75:I91)</f>
        <v>1995</v>
      </c>
    </row>
    <row r="94" ht="12.75">
      <c r="A94" s="3" t="s">
        <v>70</v>
      </c>
    </row>
    <row r="95" spans="1:11" ht="12.75">
      <c r="A95" s="12" t="s">
        <v>72</v>
      </c>
      <c r="G95" s="1">
        <v>4</v>
      </c>
      <c r="H95" s="1">
        <v>24.6</v>
      </c>
      <c r="I95" s="8" t="s">
        <v>93</v>
      </c>
      <c r="J95" t="s">
        <v>73</v>
      </c>
      <c r="K95" s="4" t="s">
        <v>17</v>
      </c>
    </row>
    <row r="96" spans="1:12" ht="12.75">
      <c r="A96" s="12" t="s">
        <v>116</v>
      </c>
      <c r="G96" s="1">
        <v>0</v>
      </c>
      <c r="H96" s="1">
        <v>8.95</v>
      </c>
      <c r="I96" s="8">
        <f aca="true" t="shared" si="2" ref="I96:I101">G96*H96</f>
        <v>0</v>
      </c>
      <c r="J96" t="s">
        <v>76</v>
      </c>
      <c r="K96" s="4" t="s">
        <v>74</v>
      </c>
      <c r="L96" s="1" t="s">
        <v>83</v>
      </c>
    </row>
    <row r="97" spans="1:11" ht="12.75">
      <c r="A97" s="12" t="s">
        <v>118</v>
      </c>
      <c r="G97" s="1">
        <v>0</v>
      </c>
      <c r="H97" s="1">
        <v>7.95</v>
      </c>
      <c r="I97" s="8">
        <f t="shared" si="2"/>
        <v>0</v>
      </c>
      <c r="J97" t="s">
        <v>75</v>
      </c>
      <c r="K97" s="4" t="s">
        <v>74</v>
      </c>
    </row>
    <row r="98" spans="1:11" ht="12.75">
      <c r="A98" s="12" t="s">
        <v>134</v>
      </c>
      <c r="G98" s="1">
        <v>4</v>
      </c>
      <c r="H98" s="1">
        <v>13.25</v>
      </c>
      <c r="I98" s="8">
        <f t="shared" si="2"/>
        <v>53</v>
      </c>
      <c r="J98" t="s">
        <v>135</v>
      </c>
      <c r="K98" s="4" t="s">
        <v>17</v>
      </c>
    </row>
    <row r="99" spans="1:9" ht="12.75">
      <c r="A99" t="s">
        <v>117</v>
      </c>
      <c r="G99" s="1">
        <v>0</v>
      </c>
      <c r="H99" s="1"/>
      <c r="I99" s="8">
        <f t="shared" si="2"/>
        <v>0</v>
      </c>
    </row>
    <row r="100" spans="1:10" ht="12.75">
      <c r="A100" s="12" t="s">
        <v>71</v>
      </c>
      <c r="G100" s="1">
        <v>0</v>
      </c>
      <c r="H100" s="1">
        <v>17</v>
      </c>
      <c r="I100" s="8">
        <f t="shared" si="2"/>
        <v>0</v>
      </c>
      <c r="J100" t="s">
        <v>77</v>
      </c>
    </row>
    <row r="101" spans="1:10" ht="12.75">
      <c r="A101" s="12" t="s">
        <v>145</v>
      </c>
      <c r="G101" s="1">
        <v>4</v>
      </c>
      <c r="H101" s="1">
        <v>1.25</v>
      </c>
      <c r="I101" s="8">
        <f t="shared" si="2"/>
        <v>5</v>
      </c>
      <c r="J101" t="s">
        <v>146</v>
      </c>
    </row>
    <row r="102" spans="1:9" ht="12.75">
      <c r="A102" s="7" t="s">
        <v>85</v>
      </c>
      <c r="B102" s="6"/>
      <c r="C102" s="6"/>
      <c r="D102" s="6"/>
      <c r="E102" s="6"/>
      <c r="F102" s="6"/>
      <c r="G102" s="6"/>
      <c r="H102" s="6"/>
      <c r="I102" s="6">
        <f>SUM(I95:I101)</f>
        <v>58</v>
      </c>
    </row>
    <row r="103" ht="12.75">
      <c r="A103" s="12"/>
    </row>
    <row r="104" ht="12.75">
      <c r="A104" s="3" t="s">
        <v>140</v>
      </c>
    </row>
    <row r="105" spans="1:12" ht="12.75">
      <c r="A105" s="12" t="s">
        <v>139</v>
      </c>
      <c r="G105" s="1"/>
      <c r="H105" s="1"/>
      <c r="I105" s="8" t="s">
        <v>93</v>
      </c>
      <c r="L105" s="1" t="s">
        <v>83</v>
      </c>
    </row>
    <row r="106" spans="1:12" ht="12.75">
      <c r="A106" s="12" t="s">
        <v>142</v>
      </c>
      <c r="L106" s="1" t="s">
        <v>83</v>
      </c>
    </row>
    <row r="107" ht="12.75">
      <c r="A107" s="12" t="s">
        <v>147</v>
      </c>
    </row>
    <row r="108" ht="12.75">
      <c r="A108" s="12" t="s">
        <v>148</v>
      </c>
    </row>
    <row r="109" ht="12.75" customHeight="1">
      <c r="A109" s="12" t="s">
        <v>150</v>
      </c>
    </row>
    <row r="110" spans="1:9" ht="12.75" customHeight="1">
      <c r="A110" s="12"/>
      <c r="I110">
        <v>200</v>
      </c>
    </row>
    <row r="111" spans="1:9" ht="12.75">
      <c r="A111" s="3" t="s">
        <v>136</v>
      </c>
      <c r="I111">
        <v>193</v>
      </c>
    </row>
    <row r="112" spans="1:9" ht="12.75">
      <c r="A112" s="7" t="s">
        <v>86</v>
      </c>
      <c r="B112" s="7"/>
      <c r="C112" s="7"/>
      <c r="D112" s="7"/>
      <c r="E112" s="7"/>
      <c r="F112" s="7"/>
      <c r="G112" s="7"/>
      <c r="H112" s="7"/>
      <c r="I112" s="7">
        <f>I44+I72+I92+I102+I110+I111</f>
        <v>7874.110000000001</v>
      </c>
    </row>
    <row r="115" ht="12.75">
      <c r="A115" s="3" t="s">
        <v>114</v>
      </c>
    </row>
    <row r="117" ht="12.75">
      <c r="A117" s="3"/>
    </row>
  </sheetData>
  <hyperlinks>
    <hyperlink ref="K87" r:id="rId1" display="www.alternative-technologie.de"/>
    <hyperlink ref="K34" r:id="rId2" display="www.reichelt.de"/>
    <hyperlink ref="K32" r:id="rId3" display="www.reichelt.de"/>
    <hyperlink ref="K38" r:id="rId4" display="www.reichelt.de"/>
    <hyperlink ref="K51" r:id="rId5" display="www.reichelt.de"/>
    <hyperlink ref="K60" r:id="rId6" display="www.reichelt.de"/>
    <hyperlink ref="K17" r:id="rId7" display="www.reichelt.de"/>
    <hyperlink ref="K69" r:id="rId8" display="www.reichelt.de"/>
    <hyperlink ref="K78" r:id="rId9" display="www.solarsysteme-mittermeier.de"/>
    <hyperlink ref="K15" r:id="rId10" display="www.reichelt.de"/>
    <hyperlink ref="K12" r:id="rId11" display="www.reichelt.de"/>
    <hyperlink ref="K50" r:id="rId12" display="www.reichelt.de"/>
    <hyperlink ref="K84" r:id="rId13" display="www.conrad.de"/>
    <hyperlink ref="K95" r:id="rId14" display="www.reichelt.de"/>
    <hyperlink ref="K96" r:id="rId15" display="www.pollin.de"/>
    <hyperlink ref="K97" r:id="rId16" display="www.pollin.de"/>
    <hyperlink ref="K47" r:id="rId17" display="www.reichelt.de"/>
    <hyperlink ref="K18" r:id="rId18" display="www.pollin.de"/>
    <hyperlink ref="K20" r:id="rId19" display="www.reichelt.de"/>
    <hyperlink ref="K13" r:id="rId20" display="www.reichelt.de"/>
    <hyperlink ref="K11" r:id="rId21" display="www.reichelt.de"/>
    <hyperlink ref="K48" r:id="rId22" display="www.reichelt.de"/>
    <hyperlink ref="K58" r:id="rId23" display="www.reichelt.de"/>
    <hyperlink ref="K40" r:id="rId24" display="www.reichelt.de"/>
    <hyperlink ref="K57" r:id="rId25" display="http://www.bootdepot.de/1284-elektronik/220-gps--funk--elektronik/1311-ladegeraete/1310-sterling-ladegeraete--laderegler/1313-sterling-pro-charge-serie/8832-sterling-pro-charge-ladegeraet-pc-1230-30-a-.html?from=froogle"/>
    <hyperlink ref="K61" r:id="rId26" display="www.reichelt.de"/>
    <hyperlink ref="K62" r:id="rId27" display="www.reichelt.de"/>
    <hyperlink ref="K52" r:id="rId28" display="www.reichelt.de"/>
    <hyperlink ref="K53" r:id="rId29" display="www.reichelt.de"/>
    <hyperlink ref="K89" r:id="rId30" display="www.reichelt.de"/>
    <hyperlink ref="K90" r:id="rId31" display="www.reichelt.de"/>
    <hyperlink ref="K98" r:id="rId32" display="www.reichelt.de"/>
    <hyperlink ref="K42" r:id="rId33" display="www.reichelt.de"/>
  </hyperlinks>
  <printOptions/>
  <pageMargins left="0.75" right="0.75" top="1" bottom="1" header="0.4921259845" footer="0.4921259845"/>
  <pageSetup horizontalDpi="600" verticalDpi="600" orientation="landscape" paperSize="9" r:id="rId3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SAX</dc:creator>
  <cp:keywords/>
  <dc:description/>
  <cp:lastModifiedBy>IBM</cp:lastModifiedBy>
  <cp:lastPrinted>2006-06-26T14:57:57Z</cp:lastPrinted>
  <dcterms:created xsi:type="dcterms:W3CDTF">2005-09-28T11:25:20Z</dcterms:created>
  <dcterms:modified xsi:type="dcterms:W3CDTF">2011-09-05T14:27:47Z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